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Calorie-Goals" sheetId="1" r:id="rId1"/>
    <sheet name="Sheet2" sheetId="2" r:id="rId2"/>
    <sheet name="Sheet3" sheetId="3" r:id="rId3"/>
  </sheets>
  <definedNames/>
  <calcPr fullCalcOnLoad="1"/>
</workbook>
</file>

<file path=xl/comments1.xml><?xml version="1.0" encoding="utf-8"?>
<comments xmlns="http://schemas.openxmlformats.org/spreadsheetml/2006/main">
  <authors>
    <author>AsposeUser</author>
  </authors>
  <commentList>
    <comment ref="B4" authorId="0">
      <text>
        <r>
          <rPr>
            <sz val="10"/>
            <rFont val="Arial"/>
            <family val="2"/>
          </rPr>
          <t>Enter your current weight here.</t>
        </r>
      </text>
    </comment>
    <comment ref="B5" authorId="0">
      <text>
        <r>
          <rPr>
            <sz val="10"/>
            <rFont val="Arial"/>
            <family val="2"/>
          </rPr>
          <t>If you have it, enter your body fat % here.</t>
        </r>
      </text>
    </comment>
    <comment ref="B6" authorId="0">
      <text>
        <r>
          <rPr>
            <sz val="10"/>
            <rFont val="Arial"/>
            <family val="2"/>
          </rPr>
          <t>This cell will be calculated based on the weight and body fat % you entered.</t>
        </r>
      </text>
    </comment>
    <comment ref="F6" authorId="0">
      <text>
        <r>
          <rPr>
            <sz val="10"/>
            <rFont val="Arial"/>
            <family val="2"/>
          </rPr>
          <t>This cell will be filled in from where you just entered your weight.</t>
        </r>
      </text>
    </comment>
    <comment ref="G6" authorId="0">
      <text>
        <r>
          <rPr>
            <sz val="10"/>
            <rFont val="Arial"/>
            <family val="2"/>
          </rPr>
          <t>This is your weight x 11 if you're a girl.</t>
        </r>
      </text>
    </comment>
    <comment ref="F7" authorId="0">
      <text>
        <r>
          <rPr>
            <sz val="10"/>
            <rFont val="Arial"/>
            <family val="2"/>
          </rPr>
          <t>Your weight will be filled in here from where you entered it before.</t>
        </r>
      </text>
    </comment>
    <comment ref="G7" authorId="0">
      <text>
        <r>
          <rPr>
            <sz val="10"/>
            <rFont val="Arial"/>
            <family val="2"/>
          </rPr>
          <t>This is your weight x 12 if you're a boy.</t>
        </r>
      </text>
    </comment>
    <comment ref="B9" authorId="0">
      <text>
        <r>
          <rPr>
            <sz val="10"/>
            <rFont val="Arial"/>
            <family val="2"/>
          </rPr>
          <t>Enter the approximate calories per DAY that you will subtract from the number you need to MAINTAIN your current weight. 250-500 is recommended for ladies.</t>
        </r>
      </text>
    </comment>
    <comment ref="B10" authorId="0">
      <text>
        <r>
          <rPr>
            <sz val="10"/>
            <rFont val="Arial"/>
            <family val="2"/>
          </rPr>
          <t>This cell will be calculated from the number of Gross Calories you need to maintain your current weight MINUS the daily calorie deficit you entered above.</t>
        </r>
      </text>
    </comment>
    <comment ref="B14" authorId="0">
      <text>
        <r>
          <rPr>
            <sz val="10"/>
            <rFont val="Arial"/>
            <family val="2"/>
          </rPr>
          <t>This will be filled in from the deficit you entered above.</t>
        </r>
      </text>
    </comment>
    <comment ref="E14" authorId="0">
      <text>
        <r>
          <rPr>
            <sz val="10"/>
            <rFont val="Arial"/>
            <family val="2"/>
          </rPr>
          <t>This is your WEEKLY calorie (food) deficit.</t>
        </r>
      </text>
    </comment>
    <comment ref="B20" authorId="0">
      <text>
        <r>
          <rPr>
            <sz val="10"/>
            <rFont val="Arial"/>
            <family val="2"/>
          </rPr>
          <t>This is an AVERAGE Cardio Factor based on the type of exercise you typically do. For example, if you typically walk briskly for exercise, you would enter .04, walking leisurely would be .03.</t>
        </r>
      </text>
    </comment>
    <comment ref="C20" authorId="0">
      <text>
        <r>
          <rPr>
            <sz val="10"/>
            <rFont val="Arial"/>
            <family val="2"/>
          </rPr>
          <t>Enter the AVERAGE number of minutes for cardio.</t>
        </r>
      </text>
    </comment>
    <comment ref="D20" authorId="0">
      <text>
        <r>
          <rPr>
            <sz val="10"/>
            <rFont val="Arial"/>
            <family val="2"/>
          </rPr>
          <t>Your weight is filled in from when you first entered it.</t>
        </r>
      </text>
    </comment>
    <comment ref="E20" authorId="0">
      <text>
        <r>
          <rPr>
            <sz val="10"/>
            <rFont val="Arial"/>
            <family val="2"/>
          </rPr>
          <t>Enter times per week that you plan to do cardio.</t>
        </r>
      </text>
    </comment>
    <comment ref="F20" authorId="0">
      <text>
        <r>
          <rPr>
            <sz val="10"/>
            <rFont val="Arial"/>
            <family val="2"/>
          </rPr>
          <t>This is calculated from the info on the right. This is your total Cardio calories burned for the week (if you do it!).</t>
        </r>
      </text>
    </comment>
    <comment ref="B22" authorId="0">
      <text>
        <r>
          <rPr>
            <sz val="10"/>
            <rFont val="Arial"/>
            <family val="2"/>
          </rPr>
          <t xml:space="preserve">Same as above, this is the average factor for your weight training activity. Most weight training is between .024 - .04. </t>
        </r>
      </text>
    </comment>
    <comment ref="C22" authorId="0">
      <text>
        <r>
          <rPr>
            <sz val="10"/>
            <rFont val="Arial"/>
            <family val="2"/>
          </rPr>
          <t>Enter the AVERAGE number of minutes for Weight Training.</t>
        </r>
      </text>
    </comment>
    <comment ref="D22" authorId="0">
      <text>
        <r>
          <rPr>
            <sz val="10"/>
            <rFont val="Arial"/>
            <family val="2"/>
          </rPr>
          <t>Your weight is filled in from when you first entered it.</t>
        </r>
      </text>
    </comment>
    <comment ref="E22" authorId="0">
      <text>
        <r>
          <rPr>
            <sz val="10"/>
            <rFont val="Arial"/>
            <family val="2"/>
          </rPr>
          <t>Enter times per week that you plan to do weight training.</t>
        </r>
      </text>
    </comment>
    <comment ref="F22" authorId="0">
      <text>
        <r>
          <rPr>
            <sz val="10"/>
            <rFont val="Arial"/>
            <family val="2"/>
          </rPr>
          <t>This is your total weight training calories burned for the week.</t>
        </r>
      </text>
    </comment>
    <comment ref="F24" authorId="0">
      <text>
        <r>
          <rPr>
            <sz val="10"/>
            <rFont val="Arial"/>
            <family val="2"/>
          </rPr>
          <t>This is calculated from Total cardio calories burned PLUS Total weight training calories burned. This is your TOTAL calorie expenditure from Physical Activity for the week.</t>
        </r>
      </text>
    </comment>
    <comment ref="F25" authorId="0">
      <text>
        <r>
          <rPr>
            <sz val="10"/>
            <rFont val="Arial"/>
            <family val="2"/>
          </rPr>
          <t>This is filled in from the calorie deficit x 7 calculation above.</t>
        </r>
      </text>
    </comment>
    <comment ref="F26" authorId="0">
      <text>
        <r>
          <rPr>
            <sz val="10"/>
            <rFont val="Arial"/>
            <family val="2"/>
          </rPr>
          <t>This is your Calories Burned PLUS Calorie (food) Deficit per week.</t>
        </r>
      </text>
    </comment>
    <comment ref="F27" authorId="0">
      <text>
        <r>
          <rPr>
            <sz val="10"/>
            <rFont val="Arial"/>
            <family val="2"/>
          </rPr>
          <t>Your Total Calories burned Plus Calorie deficit divided by 3,500 gives you the approx lbs you will lose per week.</t>
        </r>
      </text>
    </comment>
  </commentList>
</comments>
</file>

<file path=xl/sharedStrings.xml><?xml version="1.0" encoding="utf-8"?>
<sst xmlns="http://schemas.openxmlformats.org/spreadsheetml/2006/main" count="48" uniqueCount="48">
  <si>
    <t>weight</t>
  </si>
  <si>
    <t>Women</t>
  </si>
  <si>
    <t>Bicycling 9.4 mph</t>
  </si>
  <si>
    <t>Running 10 min mile</t>
  </si>
  <si>
    <t xml:space="preserve"> Divide by 3,500 (1 lb of fat)</t>
  </si>
  <si>
    <t>Total Calories burned per week</t>
  </si>
  <si>
    <t xml:space="preserve">Body Rescue! </t>
  </si>
  <si>
    <t>Running 6 min mile</t>
  </si>
  <si>
    <t>Body Fat %</t>
  </si>
  <si>
    <t>250-500 per day is recommended</t>
  </si>
  <si>
    <t>Bicycling 13 mph</t>
  </si>
  <si>
    <t>X per week</t>
  </si>
  <si>
    <t xml:space="preserve"> Calories burned per week</t>
  </si>
  <si>
    <t>You can burn extra calories with physical activity (PA). There are many different types of PA. Most Cardio is .05-.06. Maintain your Heart Rate Zone of 60-75% of your maximum bpm (Beats per minutes) during cardio.</t>
  </si>
  <si>
    <t>fewer calories per day x 7</t>
  </si>
  <si>
    <t>With</t>
  </si>
  <si>
    <t xml:space="preserve"> Calorie (food) deficit per week</t>
  </si>
  <si>
    <t>Physical Activity: Cal per hour</t>
  </si>
  <si>
    <t xml:space="preserve">Weight training </t>
  </si>
  <si>
    <t>minutes</t>
  </si>
  <si>
    <t>To maintain current weight: (Calorie allowance)</t>
  </si>
  <si>
    <t>Running 11 min mile</t>
  </si>
  <si>
    <t>Men</t>
  </si>
  <si>
    <t>Treadmill (3 mph, 5% grade)</t>
  </si>
  <si>
    <t>Calorie deficit for the week:</t>
  </si>
  <si>
    <t>Cardio</t>
  </si>
  <si>
    <t>+</t>
  </si>
  <si>
    <t>Zumba</t>
  </si>
  <si>
    <t>Gross Calories</t>
  </si>
  <si>
    <t>Treadmill (manual)</t>
  </si>
  <si>
    <t>Running 8 min mile</t>
  </si>
  <si>
    <t>Spinning Class (intense)</t>
  </si>
  <si>
    <t>calorie deficit per week</t>
  </si>
  <si>
    <t>Goal Calories</t>
  </si>
  <si>
    <t>Current Weight</t>
  </si>
  <si>
    <t>lbs of fat</t>
  </si>
  <si>
    <t>Housework</t>
  </si>
  <si>
    <t>Weight:</t>
  </si>
  <si>
    <t>Running 7 min mile</t>
  </si>
  <si>
    <t>Treadmill (3 mph 10% grade)</t>
  </si>
  <si>
    <t>To lose 1lb of fat you need to have a 3,500 calorie deficit.</t>
  </si>
  <si>
    <t>Running 5 min mile</t>
  </si>
  <si>
    <t>Running 9 min mile</t>
  </si>
  <si>
    <t>Enter numbers in orange cells, yellow cells will be auto-filled, green cells will be calculated. Wherever you see a little red triangle, there is info regarding what to do.</t>
  </si>
  <si>
    <t>To LOSE weight</t>
  </si>
  <si>
    <t xml:space="preserve"> lbs of fat lost per week</t>
  </si>
  <si>
    <t xml:space="preserve">Spinning Class (medium) </t>
  </si>
  <si>
    <t>Common Physical Activity Calories per hour:</t>
  </si>
</sst>
</file>

<file path=xl/styles.xml><?xml version="1.0" encoding="utf-8"?>
<styleSheet xmlns="http://schemas.openxmlformats.org/spreadsheetml/2006/main">
  <fonts count="8">
    <font>
      <sz val="10"/>
      <name val="Arial"/>
      <family val="2"/>
    </font>
    <font>
      <b/>
      <sz val="14"/>
      <color indexed="8"/>
      <name val="Arial"/>
      <family val="2"/>
    </font>
    <font>
      <sz val="11"/>
      <color indexed="8"/>
      <name val="Arial"/>
      <family val="2"/>
    </font>
    <font>
      <sz val="10"/>
      <color indexed="8"/>
      <name val="Arial"/>
      <family val="2"/>
    </font>
    <font>
      <sz val="14"/>
      <color indexed="8"/>
      <name val="Arial"/>
      <family val="2"/>
    </font>
    <font>
      <b/>
      <sz val="11"/>
      <color indexed="8"/>
      <name val="Arial"/>
      <family val="2"/>
    </font>
    <font>
      <b/>
      <sz val="14"/>
      <color indexed="12"/>
      <name val="Arial"/>
      <family val="2"/>
    </font>
    <font>
      <b/>
      <sz val="8"/>
      <name val="Arial"/>
      <family val="2"/>
    </font>
  </fonts>
  <fills count="5">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34"/>
        <bgColor indexed="64"/>
      </patternFill>
    </fill>
  </fills>
  <borders count="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vertical="center"/>
    </xf>
    <xf numFmtId="0" fontId="1" fillId="0" borderId="0" xfId="0" applyNumberFormat="1" applyFont="1" applyFill="1" applyAlignment="1">
      <alignment horizontal="left" vertical="center"/>
    </xf>
    <xf numFmtId="0" fontId="2" fillId="0" borderId="0" xfId="0" applyNumberFormat="1" applyFont="1" applyFill="1" applyAlignment="1">
      <alignment horizontal="left" wrapText="1"/>
    </xf>
    <xf numFmtId="0" fontId="3" fillId="0" borderId="0" xfId="0" applyNumberFormat="1" applyFont="1" applyFill="1" applyAlignment="1">
      <alignment horizontal="left" vertical="center" wrapText="1"/>
    </xf>
    <xf numFmtId="0" fontId="3" fillId="0" borderId="1" xfId="0" applyNumberFormat="1" applyFont="1" applyFill="1" applyBorder="1" applyAlignment="1">
      <alignment horizontal="left"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left"/>
    </xf>
    <xf numFmtId="0" fontId="2" fillId="0" borderId="2" xfId="0" applyNumberFormat="1" applyFont="1" applyFill="1" applyBorder="1" applyAlignment="1">
      <alignment horizontal="right"/>
    </xf>
    <xf numFmtId="0" fontId="2" fillId="2" borderId="3" xfId="0" applyNumberFormat="1" applyFont="1" applyFill="1" applyBorder="1" applyAlignment="1">
      <alignment horizontal="right"/>
    </xf>
    <xf numFmtId="0" fontId="3" fillId="0" borderId="4" xfId="0" applyNumberFormat="1" applyFont="1" applyFill="1" applyBorder="1" applyAlignment="1">
      <alignment horizontal="left" wrapText="1"/>
    </xf>
    <xf numFmtId="0" fontId="2" fillId="0" borderId="0" xfId="0" applyNumberFormat="1" applyFont="1" applyFill="1" applyAlignment="1">
      <alignment horizontal="left"/>
    </xf>
    <xf numFmtId="0" fontId="3" fillId="0" borderId="0" xfId="0" applyNumberFormat="1" applyFont="1" applyFill="1" applyAlignment="1">
      <alignment horizontal="right" vertical="center"/>
    </xf>
    <xf numFmtId="0" fontId="2" fillId="0" borderId="1" xfId="0" applyNumberFormat="1" applyFont="1" applyFill="1" applyBorder="1" applyAlignment="1">
      <alignment horizontal="center" wrapText="1"/>
    </xf>
    <xf numFmtId="0" fontId="2" fillId="3" borderId="3" xfId="0" applyNumberFormat="1" applyFont="1" applyFill="1" applyBorder="1" applyAlignment="1">
      <alignment horizontal="right"/>
    </xf>
    <xf numFmtId="0" fontId="2" fillId="4" borderId="3" xfId="0" applyNumberFormat="1" applyFont="1" applyFill="1" applyBorder="1" applyAlignment="1">
      <alignment horizontal="right"/>
    </xf>
    <xf numFmtId="0" fontId="3" fillId="0" borderId="5" xfId="0" applyNumberFormat="1" applyFont="1" applyFill="1" applyBorder="1" applyAlignment="1">
      <alignment horizontal="left" wrapText="1"/>
    </xf>
    <xf numFmtId="0" fontId="2" fillId="4" borderId="3" xfId="0" applyNumberFormat="1" applyFont="1" applyFill="1" applyBorder="1" applyAlignment="1">
      <alignment horizontal="left"/>
    </xf>
    <xf numFmtId="0" fontId="2" fillId="0" borderId="2" xfId="0" applyNumberFormat="1" applyFont="1" applyFill="1" applyBorder="1" applyAlignment="1">
      <alignment horizontal="left" wrapText="1"/>
    </xf>
    <xf numFmtId="0" fontId="2" fillId="0" borderId="4" xfId="0" applyNumberFormat="1" applyFont="1" applyFill="1" applyBorder="1" applyAlignment="1">
      <alignment horizontal="left"/>
    </xf>
    <xf numFmtId="0" fontId="3" fillId="0" borderId="0" xfId="0" applyNumberFormat="1" applyFont="1" applyFill="1" applyAlignment="1">
      <alignment horizontal="left" wrapText="1"/>
    </xf>
    <xf numFmtId="0" fontId="4" fillId="3" borderId="6" xfId="0" applyNumberFormat="1" applyFont="1" applyFill="1" applyBorder="1" applyAlignment="1">
      <alignment horizontal="right"/>
    </xf>
    <xf numFmtId="0" fontId="2" fillId="0" borderId="4" xfId="0" applyNumberFormat="1" applyFont="1" applyFill="1" applyBorder="1" applyAlignment="1">
      <alignment horizontal="right" wrapText="1"/>
    </xf>
    <xf numFmtId="0" fontId="2" fillId="0" borderId="2" xfId="0" applyNumberFormat="1" applyFont="1" applyFill="1" applyBorder="1" applyAlignment="1">
      <alignment horizontal="right" wrapText="1"/>
    </xf>
    <xf numFmtId="0" fontId="0" fillId="0" borderId="5" xfId="0" applyNumberFormat="1" applyFont="1" applyFill="1" applyBorder="1" applyAlignment="1">
      <alignment wrapText="1"/>
    </xf>
    <xf numFmtId="0" fontId="2" fillId="0" borderId="0" xfId="0" applyNumberFormat="1" applyFont="1" applyFill="1" applyAlignment="1">
      <alignment horizontal="left" vertical="top" wrapText="1"/>
    </xf>
    <xf numFmtId="0" fontId="3" fillId="0" borderId="1" xfId="0" applyNumberFormat="1" applyFont="1" applyFill="1" applyBorder="1" applyAlignment="1">
      <alignment horizontal="center" wrapText="1"/>
    </xf>
    <xf numFmtId="0" fontId="5" fillId="0" borderId="2" xfId="0" applyNumberFormat="1" applyFont="1" applyFill="1" applyBorder="1" applyAlignment="1">
      <alignment horizontal="left"/>
    </xf>
    <xf numFmtId="0" fontId="3" fillId="0" borderId="7" xfId="0" applyNumberFormat="1" applyFont="1" applyFill="1" applyBorder="1" applyAlignment="1">
      <alignment horizontal="left" wrapText="1"/>
    </xf>
    <xf numFmtId="0" fontId="5" fillId="0" borderId="2"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3" fillId="0" borderId="4" xfId="0" applyNumberFormat="1" applyFont="1" applyFill="1" applyBorder="1" applyAlignment="1">
      <alignment horizontal="left"/>
    </xf>
    <xf numFmtId="0" fontId="2" fillId="0" borderId="0" xfId="0" applyNumberFormat="1" applyFont="1" applyFill="1" applyAlignment="1">
      <alignment horizontal="right"/>
    </xf>
    <xf numFmtId="0" fontId="3" fillId="0" borderId="2" xfId="0" applyNumberFormat="1" applyFont="1" applyFill="1" applyBorder="1" applyAlignment="1">
      <alignment horizontal="right" wrapText="1"/>
    </xf>
    <xf numFmtId="2" fontId="6" fillId="3" borderId="3" xfId="0" applyNumberFormat="1" applyFont="1" applyFill="1" applyBorder="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92D050"/>
      <rgbColor rgb="00FFC000"/>
      <rgbColor rgb="00FF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27"/>
  <sheetViews>
    <sheetView tabSelected="1" workbookViewId="0" topLeftCell="A1"/>
  </sheetViews>
  <sheetFormatPr defaultColWidth="9.140625" defaultRowHeight="12.75" customHeight="1"/>
  <cols>
    <col min="1" max="1" width="17.421875" style="0" customWidth="1"/>
    <col min="2" max="2" width="20.421875" style="0" customWidth="1"/>
    <col min="3" max="3" width="10.28125" style="0" customWidth="1"/>
    <col min="4" max="4" width="9.28125" style="0" customWidth="1"/>
    <col min="5" max="5" width="11.57421875" style="0" customWidth="1"/>
    <col min="6" max="6" width="17.00390625" style="0" customWidth="1"/>
    <col min="7" max="7" width="28.00390625" style="0" customWidth="1"/>
    <col min="8" max="8" width="9.140625" style="0" customWidth="1"/>
    <col min="9" max="9" width="37.7109375" style="0" customWidth="1"/>
    <col min="10" max="12" width="9.140625" style="0" customWidth="1"/>
  </cols>
  <sheetData>
    <row r="1" ht="18">
      <c r="A1" s="1" t="s">
        <v>6</v>
      </c>
    </row>
    <row r="2" spans="1:7" ht="14.25">
      <c r="A2" s="2" t="s">
        <v>43</v>
      </c>
      <c r="B2" s="3"/>
      <c r="C2" s="3"/>
      <c r="D2" s="3"/>
      <c r="E2" s="3"/>
      <c r="F2" s="3"/>
      <c r="G2" s="3"/>
    </row>
    <row r="3" spans="2:12" ht="14.25">
      <c r="B3" s="4"/>
      <c r="I3" s="5" t="s">
        <v>47</v>
      </c>
      <c r="J3" s="5"/>
      <c r="K3" s="6"/>
      <c r="L3" s="6"/>
    </row>
    <row r="4" spans="1:10" ht="15">
      <c r="A4" s="7" t="s">
        <v>37</v>
      </c>
      <c r="B4" s="8">
        <v>168</v>
      </c>
      <c r="C4" s="9"/>
      <c r="D4" s="10" t="s">
        <v>20</v>
      </c>
      <c r="E4" s="5"/>
      <c r="F4" s="5"/>
      <c r="I4" s="5" t="s">
        <v>2</v>
      </c>
      <c r="J4" s="11">
        <v>0.051</v>
      </c>
    </row>
    <row r="5" spans="1:10" ht="30">
      <c r="A5" s="7" t="s">
        <v>8</v>
      </c>
      <c r="B5" s="8">
        <v>0.294</v>
      </c>
      <c r="C5" s="9"/>
      <c r="F5" s="12" t="s">
        <v>34</v>
      </c>
      <c r="G5" s="12" t="s">
        <v>28</v>
      </c>
      <c r="I5" s="5" t="s">
        <v>10</v>
      </c>
      <c r="J5" s="11">
        <v>0.0735</v>
      </c>
    </row>
    <row r="6" spans="1:10" ht="15">
      <c r="A6" s="7" t="s">
        <v>35</v>
      </c>
      <c r="B6" s="13">
        <f>B4*B5</f>
      </c>
      <c r="C6" s="9"/>
      <c r="D6" s="10" t="s">
        <v>1</v>
      </c>
      <c r="E6" s="7">
        <v>11</v>
      </c>
      <c r="F6" s="14">
        <f>B4</f>
      </c>
      <c r="G6" s="13">
        <f>E6*F6</f>
      </c>
      <c r="H6" s="9"/>
      <c r="I6" s="5" t="s">
        <v>27</v>
      </c>
      <c r="J6" s="11">
        <v>0.05</v>
      </c>
    </row>
    <row r="7" spans="2:10" ht="15">
      <c r="B7" s="15"/>
      <c r="D7" s="10" t="s">
        <v>22</v>
      </c>
      <c r="E7" s="7">
        <v>12</v>
      </c>
      <c r="F7" s="16"/>
      <c r="G7" s="13">
        <f>E7*F7</f>
      </c>
      <c r="H7" s="9"/>
      <c r="I7" s="5" t="s">
        <v>36</v>
      </c>
      <c r="J7" s="11">
        <v>0.015</v>
      </c>
    </row>
    <row r="8" spans="2:10" ht="14.25">
      <c r="B8" s="4"/>
      <c r="F8" s="15"/>
      <c r="G8" s="15"/>
      <c r="I8" s="5" t="s">
        <v>41</v>
      </c>
      <c r="J8" s="11">
        <v>0.13</v>
      </c>
    </row>
    <row r="9" spans="1:10" ht="45">
      <c r="A9" s="17" t="s">
        <v>44</v>
      </c>
      <c r="B9" s="8">
        <v>500</v>
      </c>
      <c r="C9" s="18" t="s">
        <v>9</v>
      </c>
      <c r="D9" s="5"/>
      <c r="E9" s="5"/>
      <c r="F9" s="5"/>
      <c r="I9" s="5" t="s">
        <v>7</v>
      </c>
      <c r="J9" s="11">
        <v>0.11</v>
      </c>
    </row>
    <row r="10" spans="1:10" ht="28.5">
      <c r="A10" s="19" t="s">
        <v>33</v>
      </c>
      <c r="B10" s="20">
        <f>G6-B9</f>
      </c>
      <c r="C10" s="9"/>
      <c r="I10" s="5" t="s">
        <v>38</v>
      </c>
      <c r="J10" s="11">
        <v>0.1</v>
      </c>
    </row>
    <row r="11" spans="2:10" ht="14.25">
      <c r="B11" s="15"/>
      <c r="I11" s="5" t="s">
        <v>30</v>
      </c>
      <c r="J11" s="11">
        <v>0.09</v>
      </c>
    </row>
    <row r="12" spans="1:10" ht="15">
      <c r="A12" s="10" t="s">
        <v>40</v>
      </c>
      <c r="B12" s="5"/>
      <c r="C12" s="5"/>
      <c r="D12" s="5"/>
      <c r="E12" s="5"/>
      <c r="I12" s="5" t="s">
        <v>42</v>
      </c>
      <c r="J12" s="11">
        <v>0.08</v>
      </c>
    </row>
    <row r="13" spans="2:10" ht="14.25">
      <c r="B13" s="4"/>
      <c r="E13" s="4"/>
      <c r="I13" s="5" t="s">
        <v>3</v>
      </c>
      <c r="J13" s="11">
        <v>0.07</v>
      </c>
    </row>
    <row r="14" spans="1:10" ht="60">
      <c r="A14" s="7" t="s">
        <v>15</v>
      </c>
      <c r="B14" s="14">
        <f>B9</f>
      </c>
      <c r="C14" s="21" t="s">
        <v>14</v>
      </c>
      <c r="D14" s="22"/>
      <c r="E14" s="13">
        <f>B9*7</f>
      </c>
      <c r="F14" s="18" t="s">
        <v>32</v>
      </c>
      <c r="G14" s="5"/>
      <c r="I14" s="5" t="s">
        <v>21</v>
      </c>
      <c r="J14" s="11">
        <v>0.06</v>
      </c>
    </row>
    <row r="15" spans="2:10" ht="14.25">
      <c r="B15" s="23"/>
      <c r="E15" s="23"/>
      <c r="I15" s="5" t="s">
        <v>31</v>
      </c>
      <c r="J15" s="11">
        <v>0.07</v>
      </c>
    </row>
    <row r="16" spans="1:10" ht="409.5">
      <c r="A16" s="24" t="s">
        <v>13</v>
      </c>
      <c r="B16" s="24"/>
      <c r="C16" s="24"/>
      <c r="D16" s="24"/>
      <c r="E16" s="24"/>
      <c r="F16" s="24"/>
      <c r="G16" s="24"/>
      <c r="I16" s="5" t="s">
        <v>46</v>
      </c>
      <c r="J16" s="11">
        <v>0.055</v>
      </c>
    </row>
    <row r="17" spans="1:10" ht="15">
      <c r="A17" s="24"/>
      <c r="B17" s="24"/>
      <c r="C17" s="24"/>
      <c r="D17" s="24"/>
      <c r="E17" s="24"/>
      <c r="F17" s="24"/>
      <c r="G17" s="24"/>
      <c r="I17" s="5" t="s">
        <v>29</v>
      </c>
      <c r="J17" s="11">
        <v>0.05</v>
      </c>
    </row>
    <row r="18" spans="1:10" ht="15">
      <c r="A18" s="24"/>
      <c r="B18" s="24"/>
      <c r="C18" s="24"/>
      <c r="D18" s="24"/>
      <c r="E18" s="24"/>
      <c r="F18" s="24"/>
      <c r="G18" s="24"/>
      <c r="I18" s="5" t="s">
        <v>23</v>
      </c>
      <c r="J18" s="11">
        <v>0.05</v>
      </c>
    </row>
    <row r="19" spans="2:10" ht="57">
      <c r="B19" s="25" t="s">
        <v>17</v>
      </c>
      <c r="C19" s="25" t="s">
        <v>19</v>
      </c>
      <c r="D19" s="25" t="s">
        <v>0</v>
      </c>
      <c r="E19" s="25" t="s">
        <v>11</v>
      </c>
      <c r="F19" s="25" t="s">
        <v>5</v>
      </c>
      <c r="I19" s="5" t="s">
        <v>39</v>
      </c>
      <c r="J19" s="11">
        <v>0.066</v>
      </c>
    </row>
    <row r="20" spans="1:7" ht="15">
      <c r="A20" s="26" t="s">
        <v>25</v>
      </c>
      <c r="B20" s="8">
        <v>0.05</v>
      </c>
      <c r="C20" s="8">
        <v>55</v>
      </c>
      <c r="D20" s="14">
        <f>B4</f>
      </c>
      <c r="E20" s="8">
        <v>3</v>
      </c>
      <c r="F20" s="13">
        <f>((B20*C20)*D20)*E20</f>
      </c>
      <c r="G20" s="9"/>
    </row>
    <row r="21" spans="2:6" ht="14.25">
      <c r="B21" s="27"/>
      <c r="C21" s="27"/>
      <c r="D21" s="27"/>
      <c r="E21" s="27"/>
      <c r="F21" s="27"/>
    </row>
    <row r="22" spans="1:7" ht="45">
      <c r="A22" s="28" t="s">
        <v>18</v>
      </c>
      <c r="B22" s="8">
        <v>0.04</v>
      </c>
      <c r="C22" s="8">
        <v>30</v>
      </c>
      <c r="D22" s="14">
        <f>B4</f>
      </c>
      <c r="E22" s="8">
        <v>2</v>
      </c>
      <c r="F22" s="13">
        <f>((B22*C22)*D22)*E22</f>
      </c>
      <c r="G22" s="9"/>
    </row>
    <row r="23" spans="2:6" ht="14.25">
      <c r="B23" s="15"/>
      <c r="C23" s="15"/>
      <c r="D23" s="15"/>
      <c r="E23" s="15"/>
      <c r="F23" s="27"/>
    </row>
    <row r="24" spans="5:7" ht="15">
      <c r="E24" s="29"/>
      <c r="F24" s="13">
        <f>SUM(F20:F23)</f>
      </c>
      <c r="G24" s="30" t="s">
        <v>12</v>
      </c>
    </row>
    <row r="25" spans="5:7" ht="15">
      <c r="E25" s="7" t="s">
        <v>26</v>
      </c>
      <c r="F25" s="14">
        <f>E14</f>
      </c>
      <c r="G25" s="30" t="s">
        <v>16</v>
      </c>
    </row>
    <row r="26" spans="3:7" ht="15">
      <c r="C26" s="31" t="s">
        <v>24</v>
      </c>
      <c r="D26" s="11"/>
      <c r="E26" s="32"/>
      <c r="F26" s="13">
        <f>SUM(F24:F25)</f>
      </c>
      <c r="G26" s="30" t="s">
        <v>4</v>
      </c>
    </row>
    <row r="27" spans="5:7" ht="42.75">
      <c r="E27" s="29"/>
      <c r="F27" s="33">
        <f>F26/3500</f>
      </c>
      <c r="G27" s="9" t="s">
        <v>45</v>
      </c>
    </row>
  </sheetData>
  <mergeCells count="11">
    <mergeCell ref="A2:G2"/>
    <mergeCell ref="I3:L3"/>
    <mergeCell ref="D4:F4"/>
    <mergeCell ref="C9:F9"/>
    <mergeCell ref="A12:E12"/>
    <mergeCell ref="C14:D14"/>
    <mergeCell ref="F14:G14"/>
    <mergeCell ref="A16:G16"/>
    <mergeCell ref="A17:G17"/>
    <mergeCell ref="A18:G18"/>
    <mergeCell ref="C26:E26"/>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customHeight="1"/>
  <cols>
    <col min="1" max="6" width="9.140625" style="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customHeight="1"/>
  <cols>
    <col min="1" max="6" width="9.140625" style="0"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